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18" i="1" l="1"/>
  <c r="Q18" i="1"/>
  <c r="H30" i="1" l="1"/>
  <c r="D36" i="1"/>
  <c r="D30" i="1"/>
  <c r="D24" i="1"/>
  <c r="D18" i="1"/>
  <c r="D12" i="1"/>
  <c r="P18" i="1"/>
  <c r="O18" i="1"/>
  <c r="F18" i="1"/>
  <c r="G18" i="1"/>
  <c r="H18" i="1"/>
  <c r="I18" i="1"/>
  <c r="J18" i="1"/>
  <c r="K18" i="1"/>
  <c r="L18" i="1"/>
  <c r="M18" i="1"/>
  <c r="E18" i="1"/>
  <c r="P30" i="1" l="1"/>
  <c r="O30" i="1"/>
  <c r="P36" i="1" l="1"/>
  <c r="O36" i="1"/>
  <c r="E36" i="1"/>
  <c r="F36" i="1"/>
  <c r="G36" i="1"/>
  <c r="H36" i="1"/>
  <c r="I36" i="1"/>
  <c r="J36" i="1"/>
  <c r="K36" i="1"/>
  <c r="L36" i="1"/>
  <c r="M36" i="1"/>
  <c r="E30" i="1" l="1"/>
  <c r="F30" i="1"/>
  <c r="G30" i="1"/>
  <c r="I30" i="1"/>
  <c r="J30" i="1"/>
  <c r="K30" i="1"/>
  <c r="L30" i="1"/>
  <c r="M30" i="1"/>
  <c r="N7" i="1" l="1"/>
  <c r="N8" i="1"/>
  <c r="N9" i="1"/>
  <c r="N10" i="1"/>
  <c r="N11" i="1"/>
  <c r="E12" i="1"/>
  <c r="F12" i="1"/>
  <c r="G12" i="1"/>
  <c r="H12" i="1"/>
  <c r="I12" i="1"/>
  <c r="J12" i="1"/>
  <c r="K12" i="1"/>
  <c r="L12" i="1"/>
  <c r="M12" i="1"/>
  <c r="R30" i="1"/>
  <c r="X38" i="1" l="1"/>
  <c r="X32" i="1"/>
  <c r="X26" i="1"/>
  <c r="X20" i="1"/>
  <c r="X14" i="1"/>
  <c r="X6" i="1"/>
  <c r="V44" i="1"/>
  <c r="Q42" i="1"/>
  <c r="P42" i="1"/>
  <c r="O42" i="1"/>
  <c r="M42" i="1"/>
  <c r="L42" i="1"/>
  <c r="K42" i="1"/>
  <c r="J42" i="1"/>
  <c r="I42" i="1"/>
  <c r="H42" i="1"/>
  <c r="F42" i="1"/>
  <c r="E42" i="1"/>
  <c r="P24" i="1"/>
  <c r="O24" i="1"/>
  <c r="M24" i="1"/>
  <c r="L24" i="1"/>
  <c r="K24" i="1"/>
  <c r="J24" i="1"/>
  <c r="I24" i="1"/>
  <c r="H24" i="1"/>
  <c r="G24" i="1"/>
  <c r="F24" i="1"/>
  <c r="E24" i="1"/>
  <c r="Q12" i="1"/>
  <c r="P12" i="1"/>
  <c r="O12" i="1"/>
  <c r="X44" i="1" l="1"/>
  <c r="R35" i="1"/>
  <c r="R36" i="1" s="1"/>
  <c r="N35" i="1"/>
  <c r="N36" i="1" s="1"/>
  <c r="U36" i="1" s="1"/>
  <c r="S36" i="1" l="1"/>
  <c r="R41" i="1"/>
  <c r="R42" i="1" s="1"/>
  <c r="N41" i="1"/>
  <c r="U42" i="1" s="1"/>
  <c r="R23" i="1" l="1"/>
  <c r="R24" i="1" s="1"/>
  <c r="R17" i="1"/>
  <c r="R18" i="1" s="1"/>
  <c r="R11" i="1"/>
  <c r="R10" i="1"/>
  <c r="R9" i="1"/>
  <c r="R8" i="1"/>
  <c r="R7" i="1"/>
  <c r="R6" i="1"/>
  <c r="R12" i="1" l="1"/>
  <c r="N29" i="1" l="1"/>
  <c r="N23" i="1"/>
  <c r="N17" i="1"/>
  <c r="N18" i="1" s="1"/>
  <c r="U18" i="1" s="1"/>
  <c r="N30" i="1" l="1"/>
  <c r="N24" i="1"/>
  <c r="N6" i="1"/>
  <c r="S30" i="1" l="1"/>
  <c r="U30" i="1"/>
  <c r="S24" i="1"/>
  <c r="U24" i="1"/>
  <c r="N12" i="1"/>
  <c r="S12" i="1" l="1"/>
  <c r="U12" i="1"/>
</calcChain>
</file>

<file path=xl/sharedStrings.xml><?xml version="1.0" encoding="utf-8"?>
<sst xmlns="http://schemas.openxmlformats.org/spreadsheetml/2006/main" count="156" uniqueCount="37">
  <si>
    <t>Отдел по опеке и попечительству</t>
  </si>
  <si>
    <t xml:space="preserve">Жилищно-коммунальный отдел </t>
  </si>
  <si>
    <t>Отдел градостроительства и землепользования</t>
  </si>
  <si>
    <t>Экономический отдел</t>
  </si>
  <si>
    <t>Организационно-правовой отдел</t>
  </si>
  <si>
    <t>Комиссия по делам несовершеннолетних и защите их прав</t>
  </si>
  <si>
    <t>Территориальная административная комиссия</t>
  </si>
  <si>
    <t>Отдел ТОС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</si>
  <si>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</si>
  <si>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</si>
  <si>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</si>
  <si>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</si>
  <si>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</si>
  <si>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</si>
  <si>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</si>
  <si>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</si>
  <si>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</si>
  <si>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</si>
  <si>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</si>
  <si>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</si>
  <si>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ЗАГС</t>
  </si>
  <si>
    <t>ИТОГО</t>
  </si>
  <si>
    <t>Присяжные заседатели</t>
  </si>
  <si>
    <t>Руководство</t>
  </si>
  <si>
    <t>Расходы бумаги офисной по администрации Красноармейского района Волгограда</t>
  </si>
  <si>
    <t xml:space="preserve">Расход бумаги </t>
  </si>
  <si>
    <t>Количество пачек (шт.)</t>
  </si>
  <si>
    <t xml:space="preserve">  Аппарат управления</t>
  </si>
  <si>
    <t xml:space="preserve"> количество пачек</t>
  </si>
  <si>
    <t>цена за ед. продукции (руб.)</t>
  </si>
  <si>
    <t>сумма (руб.)</t>
  </si>
  <si>
    <t>Расход бумаги</t>
  </si>
  <si>
    <t>2019-2020 ИТОГО</t>
  </si>
  <si>
    <t>закуплено в 2019</t>
  </si>
  <si>
    <t>остатки на 01.01.2020</t>
  </si>
  <si>
    <t>ИТОГО
2020</t>
  </si>
  <si>
    <t xml:space="preserve">2020 Заявка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</si>
</sst>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2" fillId="0" borderId="0" xfId="0" applyFont="1" applyAlignment="1">
      <alignment horizontal="right"/>
    </xf>
    <xf numFmtId="0" fontId="4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44" fontId="5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3" fontId="5" fillId="0" borderId="5" xfId="0" applyNumberFormat="1" applyFont="1" applyFill="1" applyBorder="1" applyAlignment="1">
      <alignment horizontal="right"/>
    </xf>
    <xf numFmtId="4" fontId="5" fillId="0" borderId="5" xfId="0" applyNumberFormat="1" applyFont="1" applyFill="1" applyBorder="1" applyAlignment="1">
      <alignment horizontal="right" wrapText="1"/>
    </xf>
    <xf numFmtId="4" fontId="5" fillId="0" borderId="5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3" fontId="7" fillId="0" borderId="1" xfId="0" applyNumberFormat="1" applyFont="1" applyFill="1" applyBorder="1" applyAlignment="1">
      <alignment vertical="top"/>
    </xf>
    <xf numFmtId="3" fontId="7" fillId="0" borderId="2" xfId="0" applyNumberFormat="1" applyFont="1" applyFill="1" applyBorder="1" applyAlignment="1">
      <alignment vertical="top"/>
    </xf>
    <xf numFmtId="3" fontId="5" fillId="0" borderId="6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5" fillId="0" borderId="3" xfId="0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2" fontId="5" fillId="0" borderId="5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right"/>
    </xf>
    <xf numFmtId="2" fontId="5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/>
    </xf>
    <xf numFmtId="2" fontId="5" fillId="0" borderId="1" xfId="0" applyNumberFormat="1" applyFont="1" applyFill="1" applyBorder="1" applyAlignment="1">
      <alignment vertical="top"/>
    </xf>
    <xf numFmtId="2" fontId="5" fillId="0" borderId="2" xfId="0" applyNumberFormat="1" applyFont="1" applyFill="1" applyBorder="1" applyAlignment="1">
      <alignment vertical="top"/>
    </xf>
    <xf numFmtId="4" fontId="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5" fillId="0" borderId="8" xfId="0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10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zoomScale="70" zoomScaleNormal="70" workbookViewId="0">
      <selection activeCell="L67" sqref="L67"/>
    </sheetView>
  </sheetViews>
  <sheetFormatPr defaultRowHeight="15" x14ac:dyDescent="0.25"/>
  <cols>
    <col min="1" max="1" width="29.28515625" style="1" customWidth="1"/>
    <col min="2" max="13" width="6.42578125" style="2" customWidth="1"/>
    <col min="14" max="14" width="9.140625" style="2"/>
    <col min="15" max="15" width="11.42578125" style="2" customWidth="1"/>
    <col min="16" max="20" width="11.7109375" style="2" customWidth="1"/>
    <col min="21" max="21" width="11.7109375" style="3" customWidth="1"/>
    <col min="22" max="22" width="11.7109375" style="6" customWidth="1"/>
    <col min="23" max="23" width="9.140625" style="6"/>
    <col min="24" max="24" width="11.28515625" style="6" customWidth="1"/>
    <col min="25" max="25" width="11.28515625" style="2" bestFit="1" customWidth="1"/>
    <col min="26" max="16384" width="9.140625" style="2"/>
  </cols>
  <sheetData>
    <row r="1" spans="1:26" ht="55.5" customHeight="1" x14ac:dyDescent="0.25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8"/>
      <c r="Z1" s="8"/>
    </row>
    <row r="2" spans="1:26" s="5" customFormat="1" ht="15" customHeight="1" x14ac:dyDescent="0.25">
      <c r="A2" s="9" t="s">
        <v>25</v>
      </c>
      <c r="B2" s="10" t="s">
        <v>26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2" t="s">
        <v>36</v>
      </c>
      <c r="W2" s="13"/>
      <c r="X2" s="14"/>
      <c r="Y2" s="15"/>
      <c r="Z2" s="15"/>
    </row>
    <row r="3" spans="1:26" ht="15.75" customHeight="1" x14ac:dyDescent="0.25">
      <c r="A3" s="16"/>
      <c r="B3" s="17">
        <v>2019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21</v>
      </c>
      <c r="O3" s="19">
        <v>2020</v>
      </c>
      <c r="P3" s="19"/>
      <c r="Q3" s="19"/>
      <c r="R3" s="18" t="s">
        <v>35</v>
      </c>
      <c r="S3" s="20" t="s">
        <v>32</v>
      </c>
      <c r="T3" s="18" t="s">
        <v>33</v>
      </c>
      <c r="U3" s="18" t="s">
        <v>34</v>
      </c>
      <c r="V3" s="21" t="s">
        <v>28</v>
      </c>
      <c r="W3" s="22" t="s">
        <v>29</v>
      </c>
      <c r="X3" s="22" t="s">
        <v>30</v>
      </c>
      <c r="Y3" s="8"/>
      <c r="Z3" s="8"/>
    </row>
    <row r="4" spans="1:26" ht="54.75" customHeight="1" x14ac:dyDescent="0.25">
      <c r="A4" s="23"/>
      <c r="B4" s="24" t="s">
        <v>8</v>
      </c>
      <c r="C4" s="24" t="s">
        <v>9</v>
      </c>
      <c r="D4" s="24" t="s">
        <v>10</v>
      </c>
      <c r="E4" s="24" t="s">
        <v>11</v>
      </c>
      <c r="F4" s="24" t="s">
        <v>12</v>
      </c>
      <c r="G4" s="24" t="s">
        <v>13</v>
      </c>
      <c r="H4" s="24" t="s">
        <v>14</v>
      </c>
      <c r="I4" s="24" t="s">
        <v>15</v>
      </c>
      <c r="J4" s="24" t="s">
        <v>16</v>
      </c>
      <c r="K4" s="24" t="s">
        <v>17</v>
      </c>
      <c r="L4" s="24" t="s">
        <v>18</v>
      </c>
      <c r="M4" s="24" t="s">
        <v>19</v>
      </c>
      <c r="N4" s="18"/>
      <c r="O4" s="24" t="s">
        <v>8</v>
      </c>
      <c r="P4" s="24" t="s">
        <v>9</v>
      </c>
      <c r="Q4" s="24" t="s">
        <v>10</v>
      </c>
      <c r="R4" s="18"/>
      <c r="S4" s="20"/>
      <c r="T4" s="18"/>
      <c r="U4" s="18"/>
      <c r="V4" s="21"/>
      <c r="W4" s="25"/>
      <c r="X4" s="25"/>
      <c r="Y4" s="8"/>
      <c r="Z4" s="8"/>
    </row>
    <row r="5" spans="1:26" ht="26.25" customHeight="1" x14ac:dyDescent="0.2">
      <c r="A5" s="26" t="s">
        <v>27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8"/>
      <c r="W5" s="29"/>
      <c r="X5" s="30"/>
      <c r="Y5" s="8"/>
      <c r="Z5" s="8"/>
    </row>
    <row r="6" spans="1:26" x14ac:dyDescent="0.25">
      <c r="A6" s="31" t="s">
        <v>7</v>
      </c>
      <c r="B6" s="32"/>
      <c r="C6" s="32"/>
      <c r="D6" s="32">
        <v>1</v>
      </c>
      <c r="E6" s="32">
        <v>3</v>
      </c>
      <c r="F6" s="32">
        <v>2</v>
      </c>
      <c r="G6" s="32">
        <v>2</v>
      </c>
      <c r="H6" s="32">
        <v>3</v>
      </c>
      <c r="I6" s="32">
        <v>2</v>
      </c>
      <c r="J6" s="32">
        <v>3</v>
      </c>
      <c r="K6" s="32">
        <v>2</v>
      </c>
      <c r="L6" s="32">
        <v>2</v>
      </c>
      <c r="M6" s="32">
        <v>3</v>
      </c>
      <c r="N6" s="32">
        <f>SUM(B6:M6)</f>
        <v>23</v>
      </c>
      <c r="O6" s="32">
        <v>2</v>
      </c>
      <c r="P6" s="32">
        <v>2</v>
      </c>
      <c r="Q6" s="32">
        <v>0</v>
      </c>
      <c r="R6" s="32">
        <f>SUM(O6:Q6)</f>
        <v>4</v>
      </c>
      <c r="S6" s="32"/>
      <c r="T6" s="32"/>
      <c r="U6" s="33"/>
      <c r="V6" s="34">
        <v>150</v>
      </c>
      <c r="W6" s="35">
        <v>218.57</v>
      </c>
      <c r="X6" s="36">
        <f>V6*W6</f>
        <v>32785.5</v>
      </c>
      <c r="Y6" s="8"/>
      <c r="Z6" s="8"/>
    </row>
    <row r="7" spans="1:26" ht="30" x14ac:dyDescent="0.25">
      <c r="A7" s="31" t="s">
        <v>1</v>
      </c>
      <c r="B7" s="32"/>
      <c r="C7" s="32"/>
      <c r="D7" s="32">
        <v>2</v>
      </c>
      <c r="E7" s="32">
        <v>4</v>
      </c>
      <c r="F7" s="32">
        <v>5</v>
      </c>
      <c r="G7" s="32">
        <v>3</v>
      </c>
      <c r="H7" s="32">
        <v>4</v>
      </c>
      <c r="I7" s="32">
        <v>5</v>
      </c>
      <c r="J7" s="32">
        <v>5</v>
      </c>
      <c r="K7" s="32">
        <v>3</v>
      </c>
      <c r="L7" s="32">
        <v>5</v>
      </c>
      <c r="M7" s="32">
        <v>4</v>
      </c>
      <c r="N7" s="32">
        <f t="shared" ref="N7:N11" si="0">SUM(B7:M7)</f>
        <v>40</v>
      </c>
      <c r="O7" s="32">
        <v>4</v>
      </c>
      <c r="P7" s="32">
        <v>2</v>
      </c>
      <c r="Q7" s="32">
        <v>0</v>
      </c>
      <c r="R7" s="32">
        <f t="shared" ref="R7:R11" si="1">SUM(O7:Q7)</f>
        <v>6</v>
      </c>
      <c r="S7" s="32"/>
      <c r="T7" s="32"/>
      <c r="U7" s="33"/>
      <c r="V7" s="37"/>
      <c r="W7" s="38"/>
      <c r="X7" s="38"/>
      <c r="Y7" s="8"/>
      <c r="Z7" s="8"/>
    </row>
    <row r="8" spans="1:26" ht="30" x14ac:dyDescent="0.25">
      <c r="A8" s="31" t="s">
        <v>2</v>
      </c>
      <c r="B8" s="32"/>
      <c r="C8" s="32"/>
      <c r="D8" s="32">
        <v>2</v>
      </c>
      <c r="E8" s="32">
        <v>5</v>
      </c>
      <c r="F8" s="32">
        <v>4</v>
      </c>
      <c r="G8" s="32">
        <v>4</v>
      </c>
      <c r="H8" s="32">
        <v>5</v>
      </c>
      <c r="I8" s="32">
        <v>4</v>
      </c>
      <c r="J8" s="32">
        <v>5</v>
      </c>
      <c r="K8" s="32">
        <v>4</v>
      </c>
      <c r="L8" s="32">
        <v>5</v>
      </c>
      <c r="M8" s="32">
        <v>4</v>
      </c>
      <c r="N8" s="32">
        <f t="shared" si="0"/>
        <v>42</v>
      </c>
      <c r="O8" s="32">
        <v>4</v>
      </c>
      <c r="P8" s="32">
        <v>2</v>
      </c>
      <c r="Q8" s="32">
        <v>0</v>
      </c>
      <c r="R8" s="32">
        <f t="shared" si="1"/>
        <v>6</v>
      </c>
      <c r="S8" s="32"/>
      <c r="T8" s="39"/>
      <c r="U8" s="40"/>
      <c r="V8" s="37"/>
      <c r="W8" s="38"/>
      <c r="X8" s="38"/>
      <c r="Y8" s="8"/>
      <c r="Z8" s="8"/>
    </row>
    <row r="9" spans="1:26" x14ac:dyDescent="0.25">
      <c r="A9" s="31" t="s">
        <v>3</v>
      </c>
      <c r="B9" s="32"/>
      <c r="C9" s="32"/>
      <c r="D9" s="32">
        <v>1</v>
      </c>
      <c r="E9" s="32">
        <v>4</v>
      </c>
      <c r="F9" s="32">
        <v>4</v>
      </c>
      <c r="G9" s="32">
        <v>3</v>
      </c>
      <c r="H9" s="32">
        <v>4</v>
      </c>
      <c r="I9" s="32">
        <v>4</v>
      </c>
      <c r="J9" s="32">
        <v>3</v>
      </c>
      <c r="K9" s="32">
        <v>2</v>
      </c>
      <c r="L9" s="32">
        <v>3</v>
      </c>
      <c r="M9" s="32">
        <v>4</v>
      </c>
      <c r="N9" s="32">
        <f t="shared" si="0"/>
        <v>32</v>
      </c>
      <c r="O9" s="32">
        <v>4</v>
      </c>
      <c r="P9" s="32">
        <v>2</v>
      </c>
      <c r="Q9" s="32">
        <v>0</v>
      </c>
      <c r="R9" s="32">
        <f t="shared" si="1"/>
        <v>6</v>
      </c>
      <c r="S9" s="32"/>
      <c r="T9" s="32"/>
      <c r="U9" s="33"/>
      <c r="V9" s="37"/>
      <c r="W9" s="38"/>
      <c r="X9" s="38"/>
      <c r="Y9" s="8"/>
      <c r="Z9" s="8"/>
    </row>
    <row r="10" spans="1:26" ht="30" x14ac:dyDescent="0.25">
      <c r="A10" s="31" t="s">
        <v>4</v>
      </c>
      <c r="B10" s="32"/>
      <c r="C10" s="32"/>
      <c r="D10" s="32">
        <v>2</v>
      </c>
      <c r="E10" s="32">
        <v>4</v>
      </c>
      <c r="F10" s="32">
        <v>3</v>
      </c>
      <c r="G10" s="32">
        <v>4</v>
      </c>
      <c r="H10" s="32">
        <v>3</v>
      </c>
      <c r="I10" s="32">
        <v>5</v>
      </c>
      <c r="J10" s="32">
        <v>3</v>
      </c>
      <c r="K10" s="32">
        <v>4</v>
      </c>
      <c r="L10" s="32">
        <v>3</v>
      </c>
      <c r="M10" s="32">
        <v>4</v>
      </c>
      <c r="N10" s="32">
        <f t="shared" si="0"/>
        <v>35</v>
      </c>
      <c r="O10" s="32">
        <v>4</v>
      </c>
      <c r="P10" s="32">
        <v>1</v>
      </c>
      <c r="Q10" s="32">
        <v>0</v>
      </c>
      <c r="R10" s="32">
        <f t="shared" si="1"/>
        <v>5</v>
      </c>
      <c r="S10" s="32"/>
      <c r="T10" s="32"/>
      <c r="U10" s="33"/>
      <c r="V10" s="37"/>
      <c r="W10" s="38"/>
      <c r="X10" s="38"/>
      <c r="Y10" s="8"/>
      <c r="Z10" s="8"/>
    </row>
    <row r="11" spans="1:26" x14ac:dyDescent="0.25">
      <c r="A11" s="31" t="s">
        <v>23</v>
      </c>
      <c r="B11" s="32"/>
      <c r="C11" s="32"/>
      <c r="D11" s="32">
        <v>0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32">
        <v>1</v>
      </c>
      <c r="M11" s="32">
        <v>1</v>
      </c>
      <c r="N11" s="32">
        <f t="shared" si="0"/>
        <v>9</v>
      </c>
      <c r="O11" s="32">
        <v>1</v>
      </c>
      <c r="P11" s="32">
        <v>1</v>
      </c>
      <c r="Q11" s="32">
        <v>0</v>
      </c>
      <c r="R11" s="32">
        <f t="shared" si="1"/>
        <v>2</v>
      </c>
      <c r="S11" s="32"/>
      <c r="T11" s="32"/>
      <c r="U11" s="33"/>
      <c r="V11" s="37"/>
      <c r="W11" s="38"/>
      <c r="X11" s="38"/>
      <c r="Y11" s="8"/>
      <c r="Z11" s="8"/>
    </row>
    <row r="12" spans="1:26" s="4" customFormat="1" x14ac:dyDescent="0.25">
      <c r="A12" s="41" t="s">
        <v>21</v>
      </c>
      <c r="B12" s="32"/>
      <c r="C12" s="32"/>
      <c r="D12" s="32">
        <f t="shared" ref="D12:M12" si="2">SUM(D6:D11)</f>
        <v>8</v>
      </c>
      <c r="E12" s="32">
        <f t="shared" si="2"/>
        <v>21</v>
      </c>
      <c r="F12" s="32">
        <f t="shared" si="2"/>
        <v>19</v>
      </c>
      <c r="G12" s="32">
        <f t="shared" si="2"/>
        <v>17</v>
      </c>
      <c r="H12" s="32">
        <f t="shared" si="2"/>
        <v>20</v>
      </c>
      <c r="I12" s="32">
        <f t="shared" si="2"/>
        <v>21</v>
      </c>
      <c r="J12" s="32">
        <f t="shared" si="2"/>
        <v>20</v>
      </c>
      <c r="K12" s="32">
        <f t="shared" si="2"/>
        <v>16</v>
      </c>
      <c r="L12" s="32">
        <f t="shared" si="2"/>
        <v>19</v>
      </c>
      <c r="M12" s="32">
        <f t="shared" si="2"/>
        <v>20</v>
      </c>
      <c r="N12" s="42">
        <f>SUM(N6:N11)</f>
        <v>181</v>
      </c>
      <c r="O12" s="32">
        <f>SUM(O6:O11)</f>
        <v>19</v>
      </c>
      <c r="P12" s="32">
        <f t="shared" ref="P12:Q12" si="3">SUM(P6:P11)</f>
        <v>10</v>
      </c>
      <c r="Q12" s="32">
        <f t="shared" si="3"/>
        <v>0</v>
      </c>
      <c r="R12" s="42">
        <f>SUM(R6:R11)</f>
        <v>29</v>
      </c>
      <c r="S12" s="42">
        <f>N12+R12</f>
        <v>210</v>
      </c>
      <c r="T12" s="32">
        <v>210</v>
      </c>
      <c r="U12" s="43">
        <f>T12-N12</f>
        <v>29</v>
      </c>
      <c r="V12" s="44"/>
      <c r="W12" s="45"/>
      <c r="X12" s="45"/>
      <c r="Y12" s="15"/>
      <c r="Z12" s="15"/>
    </row>
    <row r="13" spans="1:26" s="4" customFormat="1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49"/>
      <c r="P13" s="49"/>
      <c r="Q13" s="49"/>
      <c r="R13" s="50"/>
      <c r="S13" s="50"/>
      <c r="T13" s="49"/>
      <c r="U13" s="50"/>
      <c r="V13" s="51"/>
      <c r="W13" s="52"/>
      <c r="X13" s="52"/>
      <c r="Y13" s="48"/>
      <c r="Z13" s="15"/>
    </row>
    <row r="14" spans="1:26" s="5" customFormat="1" ht="15" customHeight="1" x14ac:dyDescent="0.25">
      <c r="A14" s="9" t="s">
        <v>25</v>
      </c>
      <c r="B14" s="10" t="s">
        <v>26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3">
        <v>240</v>
      </c>
      <c r="W14" s="36">
        <v>218.57</v>
      </c>
      <c r="X14" s="36">
        <f>V14*W14</f>
        <v>52456.799999999996</v>
      </c>
      <c r="Y14" s="15"/>
      <c r="Z14" s="15"/>
    </row>
    <row r="15" spans="1:26" ht="21.75" customHeight="1" x14ac:dyDescent="0.25">
      <c r="A15" s="16"/>
      <c r="B15" s="17">
        <v>2019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 t="s">
        <v>21</v>
      </c>
      <c r="O15" s="19">
        <v>2020</v>
      </c>
      <c r="P15" s="19"/>
      <c r="Q15" s="19"/>
      <c r="R15" s="54" t="s">
        <v>35</v>
      </c>
      <c r="S15" s="20" t="s">
        <v>32</v>
      </c>
      <c r="T15" s="18" t="s">
        <v>33</v>
      </c>
      <c r="U15" s="18" t="s">
        <v>34</v>
      </c>
      <c r="V15" s="55"/>
      <c r="W15" s="38"/>
      <c r="X15" s="38"/>
      <c r="Y15" s="8"/>
      <c r="Z15" s="8"/>
    </row>
    <row r="16" spans="1:26" ht="21.75" customHeight="1" x14ac:dyDescent="0.25">
      <c r="A16" s="23"/>
      <c r="B16" s="24" t="s">
        <v>8</v>
      </c>
      <c r="C16" s="24" t="s">
        <v>9</v>
      </c>
      <c r="D16" s="24" t="s">
        <v>10</v>
      </c>
      <c r="E16" s="24" t="s">
        <v>11</v>
      </c>
      <c r="F16" s="24" t="s">
        <v>12</v>
      </c>
      <c r="G16" s="24" t="s">
        <v>13</v>
      </c>
      <c r="H16" s="24" t="s">
        <v>14</v>
      </c>
      <c r="I16" s="24" t="s">
        <v>15</v>
      </c>
      <c r="J16" s="24" t="s">
        <v>16</v>
      </c>
      <c r="K16" s="24" t="s">
        <v>17</v>
      </c>
      <c r="L16" s="24" t="s">
        <v>18</v>
      </c>
      <c r="M16" s="24" t="s">
        <v>19</v>
      </c>
      <c r="N16" s="18"/>
      <c r="O16" s="24" t="s">
        <v>8</v>
      </c>
      <c r="P16" s="24" t="s">
        <v>9</v>
      </c>
      <c r="Q16" s="24" t="s">
        <v>10</v>
      </c>
      <c r="R16" s="56"/>
      <c r="S16" s="20"/>
      <c r="T16" s="18"/>
      <c r="U16" s="18"/>
      <c r="V16" s="55"/>
      <c r="W16" s="38"/>
      <c r="X16" s="38"/>
      <c r="Y16" s="8"/>
      <c r="Z16" s="8"/>
    </row>
    <row r="17" spans="1:26" ht="30" x14ac:dyDescent="0.25">
      <c r="A17" s="31" t="s">
        <v>0</v>
      </c>
      <c r="B17" s="32"/>
      <c r="C17" s="32"/>
      <c r="D17" s="32">
        <v>10</v>
      </c>
      <c r="E17" s="32">
        <v>21</v>
      </c>
      <c r="F17" s="32">
        <v>19</v>
      </c>
      <c r="G17" s="32">
        <v>19</v>
      </c>
      <c r="H17" s="32">
        <v>20</v>
      </c>
      <c r="I17" s="32">
        <v>18</v>
      </c>
      <c r="J17" s="32">
        <v>19</v>
      </c>
      <c r="K17" s="32">
        <v>19</v>
      </c>
      <c r="L17" s="32">
        <v>22</v>
      </c>
      <c r="M17" s="32">
        <v>19</v>
      </c>
      <c r="N17" s="32">
        <f t="shared" ref="N17" si="4">SUM(B17:M17)</f>
        <v>186</v>
      </c>
      <c r="O17" s="32">
        <v>18</v>
      </c>
      <c r="P17" s="32">
        <v>17</v>
      </c>
      <c r="Q17" s="32">
        <v>19</v>
      </c>
      <c r="R17" s="32">
        <f>SUM(O17:Q17)</f>
        <v>54</v>
      </c>
      <c r="S17" s="32"/>
      <c r="T17" s="32"/>
      <c r="U17" s="33"/>
      <c r="V17" s="55"/>
      <c r="W17" s="38"/>
      <c r="X17" s="38"/>
      <c r="Y17" s="8"/>
      <c r="Z17" s="8"/>
    </row>
    <row r="18" spans="1:26" s="4" customFormat="1" x14ac:dyDescent="0.25">
      <c r="A18" s="41" t="s">
        <v>21</v>
      </c>
      <c r="B18" s="32"/>
      <c r="C18" s="32"/>
      <c r="D18" s="32">
        <f>D17</f>
        <v>10</v>
      </c>
      <c r="E18" s="32">
        <f>E17</f>
        <v>21</v>
      </c>
      <c r="F18" s="32">
        <f t="shared" ref="F18:M18" si="5">F17</f>
        <v>19</v>
      </c>
      <c r="G18" s="32">
        <f t="shared" si="5"/>
        <v>19</v>
      </c>
      <c r="H18" s="32">
        <f t="shared" si="5"/>
        <v>20</v>
      </c>
      <c r="I18" s="32">
        <f t="shared" si="5"/>
        <v>18</v>
      </c>
      <c r="J18" s="32">
        <f t="shared" si="5"/>
        <v>19</v>
      </c>
      <c r="K18" s="32">
        <f t="shared" si="5"/>
        <v>19</v>
      </c>
      <c r="L18" s="32">
        <f t="shared" si="5"/>
        <v>22</v>
      </c>
      <c r="M18" s="32">
        <f t="shared" si="5"/>
        <v>19</v>
      </c>
      <c r="N18" s="42">
        <f>SUM(N17:N17)</f>
        <v>186</v>
      </c>
      <c r="O18" s="32">
        <f>O17</f>
        <v>18</v>
      </c>
      <c r="P18" s="32">
        <f>P17</f>
        <v>17</v>
      </c>
      <c r="Q18" s="32">
        <f>Q17</f>
        <v>19</v>
      </c>
      <c r="R18" s="42">
        <f>R17</f>
        <v>54</v>
      </c>
      <c r="S18" s="42">
        <f>N18+R18</f>
        <v>240</v>
      </c>
      <c r="T18" s="32">
        <v>240</v>
      </c>
      <c r="U18" s="43">
        <f>T18-N18</f>
        <v>54</v>
      </c>
      <c r="V18" s="57"/>
      <c r="W18" s="45"/>
      <c r="X18" s="45"/>
      <c r="Y18" s="15"/>
      <c r="Z18" s="15"/>
    </row>
    <row r="19" spans="1:26" s="4" customFormat="1" x14ac:dyDescent="0.25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9"/>
      <c r="P19" s="49"/>
      <c r="Q19" s="49"/>
      <c r="R19" s="50"/>
      <c r="S19" s="50"/>
      <c r="T19" s="49"/>
      <c r="U19" s="50"/>
      <c r="V19" s="51"/>
      <c r="W19" s="58"/>
      <c r="X19" s="58"/>
      <c r="Y19" s="48"/>
      <c r="Z19" s="15"/>
    </row>
    <row r="20" spans="1:26" s="5" customFormat="1" ht="15" customHeight="1" x14ac:dyDescent="0.25">
      <c r="A20" s="9" t="s">
        <v>25</v>
      </c>
      <c r="B20" s="10" t="s">
        <v>26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3">
        <v>26</v>
      </c>
      <c r="W20" s="36">
        <v>218.57</v>
      </c>
      <c r="X20" s="36">
        <f>V20*W20</f>
        <v>5682.82</v>
      </c>
      <c r="Y20" s="15"/>
      <c r="Z20" s="15"/>
    </row>
    <row r="21" spans="1:26" ht="22.5" customHeight="1" x14ac:dyDescent="0.25">
      <c r="A21" s="16"/>
      <c r="B21" s="17">
        <v>2019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 t="s">
        <v>21</v>
      </c>
      <c r="O21" s="19">
        <v>2020</v>
      </c>
      <c r="P21" s="19"/>
      <c r="Q21" s="19"/>
      <c r="R21" s="54" t="s">
        <v>35</v>
      </c>
      <c r="S21" s="20" t="s">
        <v>32</v>
      </c>
      <c r="T21" s="18" t="s">
        <v>33</v>
      </c>
      <c r="U21" s="18" t="s">
        <v>34</v>
      </c>
      <c r="V21" s="55"/>
      <c r="W21" s="38"/>
      <c r="X21" s="38"/>
      <c r="Y21" s="8"/>
      <c r="Z21" s="8"/>
    </row>
    <row r="22" spans="1:26" ht="22.5" customHeight="1" x14ac:dyDescent="0.25">
      <c r="A22" s="23"/>
      <c r="B22" s="24" t="s">
        <v>8</v>
      </c>
      <c r="C22" s="24" t="s">
        <v>9</v>
      </c>
      <c r="D22" s="24" t="s">
        <v>10</v>
      </c>
      <c r="E22" s="24" t="s">
        <v>11</v>
      </c>
      <c r="F22" s="24" t="s">
        <v>12</v>
      </c>
      <c r="G22" s="24" t="s">
        <v>13</v>
      </c>
      <c r="H22" s="24" t="s">
        <v>14</v>
      </c>
      <c r="I22" s="24" t="s">
        <v>15</v>
      </c>
      <c r="J22" s="24" t="s">
        <v>16</v>
      </c>
      <c r="K22" s="24" t="s">
        <v>17</v>
      </c>
      <c r="L22" s="24" t="s">
        <v>18</v>
      </c>
      <c r="M22" s="24" t="s">
        <v>19</v>
      </c>
      <c r="N22" s="18"/>
      <c r="O22" s="24" t="s">
        <v>8</v>
      </c>
      <c r="P22" s="24" t="s">
        <v>9</v>
      </c>
      <c r="Q22" s="24" t="s">
        <v>10</v>
      </c>
      <c r="R22" s="56"/>
      <c r="S22" s="20"/>
      <c r="T22" s="18"/>
      <c r="U22" s="18"/>
      <c r="V22" s="55"/>
      <c r="W22" s="38"/>
      <c r="X22" s="38"/>
      <c r="Y22" s="8"/>
      <c r="Z22" s="8"/>
    </row>
    <row r="23" spans="1:26" ht="45" x14ac:dyDescent="0.25">
      <c r="A23" s="31" t="s">
        <v>5</v>
      </c>
      <c r="B23" s="32"/>
      <c r="C23" s="32"/>
      <c r="D23" s="32">
        <v>1</v>
      </c>
      <c r="E23" s="32">
        <v>4</v>
      </c>
      <c r="F23" s="32">
        <v>4</v>
      </c>
      <c r="G23" s="32">
        <v>5</v>
      </c>
      <c r="H23" s="32">
        <v>4</v>
      </c>
      <c r="I23" s="32">
        <v>5</v>
      </c>
      <c r="J23" s="32">
        <v>4</v>
      </c>
      <c r="K23" s="32">
        <v>3</v>
      </c>
      <c r="L23" s="32">
        <v>4</v>
      </c>
      <c r="M23" s="32">
        <v>4</v>
      </c>
      <c r="N23" s="32">
        <f t="shared" ref="N23" si="6">SUM(B23:M23)</f>
        <v>38</v>
      </c>
      <c r="O23" s="32">
        <v>5</v>
      </c>
      <c r="P23" s="32">
        <v>3</v>
      </c>
      <c r="Q23" s="32">
        <v>0</v>
      </c>
      <c r="R23" s="32">
        <f>SUM(O23:Q23)</f>
        <v>8</v>
      </c>
      <c r="S23" s="32"/>
      <c r="T23" s="32"/>
      <c r="U23" s="33"/>
      <c r="V23" s="55"/>
      <c r="W23" s="38"/>
      <c r="X23" s="38"/>
      <c r="Y23" s="8"/>
      <c r="Z23" s="8"/>
    </row>
    <row r="24" spans="1:26" s="4" customFormat="1" x14ac:dyDescent="0.25">
      <c r="A24" s="41" t="s">
        <v>21</v>
      </c>
      <c r="B24" s="32"/>
      <c r="C24" s="32"/>
      <c r="D24" s="32">
        <f t="shared" ref="D24:M24" si="7">D23</f>
        <v>1</v>
      </c>
      <c r="E24" s="32">
        <f t="shared" si="7"/>
        <v>4</v>
      </c>
      <c r="F24" s="32">
        <f t="shared" si="7"/>
        <v>4</v>
      </c>
      <c r="G24" s="32">
        <f t="shared" si="7"/>
        <v>5</v>
      </c>
      <c r="H24" s="32">
        <f t="shared" si="7"/>
        <v>4</v>
      </c>
      <c r="I24" s="32">
        <f t="shared" si="7"/>
        <v>5</v>
      </c>
      <c r="J24" s="32">
        <f t="shared" si="7"/>
        <v>4</v>
      </c>
      <c r="K24" s="32">
        <f t="shared" si="7"/>
        <v>3</v>
      </c>
      <c r="L24" s="32">
        <f t="shared" si="7"/>
        <v>4</v>
      </c>
      <c r="M24" s="32">
        <f t="shared" si="7"/>
        <v>4</v>
      </c>
      <c r="N24" s="42">
        <f>SUM(N23:N23)</f>
        <v>38</v>
      </c>
      <c r="O24" s="32">
        <f>O23</f>
        <v>5</v>
      </c>
      <c r="P24" s="32">
        <f t="shared" ref="P24" si="8">P23</f>
        <v>3</v>
      </c>
      <c r="Q24" s="32">
        <v>0</v>
      </c>
      <c r="R24" s="42">
        <f>R23</f>
        <v>8</v>
      </c>
      <c r="S24" s="42">
        <f>N24+R24</f>
        <v>46</v>
      </c>
      <c r="T24" s="32">
        <v>46</v>
      </c>
      <c r="U24" s="43">
        <f>T24-N24</f>
        <v>8</v>
      </c>
      <c r="V24" s="57"/>
      <c r="W24" s="45"/>
      <c r="X24" s="45"/>
      <c r="Y24" s="15"/>
      <c r="Z24" s="15"/>
    </row>
    <row r="25" spans="1:26" x14ac:dyDescent="0.25">
      <c r="A25" s="59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60"/>
      <c r="V25" s="51"/>
      <c r="W25" s="58"/>
      <c r="X25" s="58"/>
      <c r="Y25" s="60"/>
      <c r="Z25" s="8"/>
    </row>
    <row r="26" spans="1:26" s="5" customFormat="1" ht="15" customHeight="1" x14ac:dyDescent="0.25">
      <c r="A26" s="9" t="s">
        <v>25</v>
      </c>
      <c r="B26" s="10" t="s">
        <v>26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53">
        <v>18</v>
      </c>
      <c r="W26" s="36">
        <v>218.57</v>
      </c>
      <c r="X26" s="36">
        <f>V26*W26</f>
        <v>3934.2599999999998</v>
      </c>
      <c r="Y26" s="15"/>
      <c r="Z26" s="15"/>
    </row>
    <row r="27" spans="1:26" ht="24" customHeight="1" x14ac:dyDescent="0.25">
      <c r="A27" s="16"/>
      <c r="B27" s="17">
        <v>2019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 t="s">
        <v>21</v>
      </c>
      <c r="O27" s="19">
        <v>2020</v>
      </c>
      <c r="P27" s="19"/>
      <c r="Q27" s="19"/>
      <c r="R27" s="54" t="s">
        <v>35</v>
      </c>
      <c r="S27" s="20" t="s">
        <v>32</v>
      </c>
      <c r="T27" s="18" t="s">
        <v>33</v>
      </c>
      <c r="U27" s="18" t="s">
        <v>34</v>
      </c>
      <c r="V27" s="55"/>
      <c r="W27" s="38"/>
      <c r="X27" s="38"/>
      <c r="Y27" s="8"/>
      <c r="Z27" s="8"/>
    </row>
    <row r="28" spans="1:26" ht="24" customHeight="1" x14ac:dyDescent="0.25">
      <c r="A28" s="23"/>
      <c r="B28" s="24" t="s">
        <v>8</v>
      </c>
      <c r="C28" s="24" t="s">
        <v>9</v>
      </c>
      <c r="D28" s="24" t="s">
        <v>10</v>
      </c>
      <c r="E28" s="24" t="s">
        <v>11</v>
      </c>
      <c r="F28" s="24" t="s">
        <v>12</v>
      </c>
      <c r="G28" s="24" t="s">
        <v>13</v>
      </c>
      <c r="H28" s="24" t="s">
        <v>14</v>
      </c>
      <c r="I28" s="24" t="s">
        <v>15</v>
      </c>
      <c r="J28" s="24" t="s">
        <v>16</v>
      </c>
      <c r="K28" s="24" t="s">
        <v>17</v>
      </c>
      <c r="L28" s="24" t="s">
        <v>18</v>
      </c>
      <c r="M28" s="24" t="s">
        <v>19</v>
      </c>
      <c r="N28" s="18"/>
      <c r="O28" s="24" t="s">
        <v>8</v>
      </c>
      <c r="P28" s="24" t="s">
        <v>9</v>
      </c>
      <c r="Q28" s="24" t="s">
        <v>10</v>
      </c>
      <c r="R28" s="56"/>
      <c r="S28" s="20"/>
      <c r="T28" s="18"/>
      <c r="U28" s="18"/>
      <c r="V28" s="55"/>
      <c r="W28" s="38"/>
      <c r="X28" s="38"/>
      <c r="Y28" s="8"/>
      <c r="Z28" s="8"/>
    </row>
    <row r="29" spans="1:26" ht="30" x14ac:dyDescent="0.25">
      <c r="A29" s="31" t="s">
        <v>6</v>
      </c>
      <c r="B29" s="32"/>
      <c r="C29" s="32"/>
      <c r="D29" s="32">
        <v>1</v>
      </c>
      <c r="E29" s="32">
        <v>2</v>
      </c>
      <c r="F29" s="32">
        <v>1</v>
      </c>
      <c r="G29" s="32">
        <v>2</v>
      </c>
      <c r="H29" s="32">
        <v>1</v>
      </c>
      <c r="I29" s="32">
        <v>2</v>
      </c>
      <c r="J29" s="32">
        <v>1</v>
      </c>
      <c r="K29" s="32">
        <v>2</v>
      </c>
      <c r="L29" s="32">
        <v>2</v>
      </c>
      <c r="M29" s="32">
        <v>1</v>
      </c>
      <c r="N29" s="32">
        <f t="shared" ref="N29" si="9">SUM(B29:M29)</f>
        <v>15</v>
      </c>
      <c r="O29" s="32">
        <v>2</v>
      </c>
      <c r="P29" s="32">
        <v>1</v>
      </c>
      <c r="Q29" s="32">
        <v>0</v>
      </c>
      <c r="R29" s="32">
        <v>3</v>
      </c>
      <c r="S29" s="32"/>
      <c r="T29" s="32"/>
      <c r="U29" s="33"/>
      <c r="V29" s="55"/>
      <c r="W29" s="38"/>
      <c r="X29" s="38"/>
      <c r="Y29" s="8"/>
      <c r="Z29" s="8"/>
    </row>
    <row r="30" spans="1:26" s="4" customFormat="1" x14ac:dyDescent="0.25">
      <c r="A30" s="41" t="s">
        <v>21</v>
      </c>
      <c r="B30" s="32"/>
      <c r="C30" s="32"/>
      <c r="D30" s="32">
        <f t="shared" ref="D30:M30" si="10">D29</f>
        <v>1</v>
      </c>
      <c r="E30" s="32">
        <f t="shared" si="10"/>
        <v>2</v>
      </c>
      <c r="F30" s="32">
        <f t="shared" si="10"/>
        <v>1</v>
      </c>
      <c r="G30" s="32">
        <f t="shared" si="10"/>
        <v>2</v>
      </c>
      <c r="H30" s="32">
        <f t="shared" si="10"/>
        <v>1</v>
      </c>
      <c r="I30" s="32">
        <f t="shared" si="10"/>
        <v>2</v>
      </c>
      <c r="J30" s="32">
        <f t="shared" si="10"/>
        <v>1</v>
      </c>
      <c r="K30" s="32">
        <f t="shared" si="10"/>
        <v>2</v>
      </c>
      <c r="L30" s="32">
        <f t="shared" si="10"/>
        <v>2</v>
      </c>
      <c r="M30" s="32">
        <f t="shared" si="10"/>
        <v>1</v>
      </c>
      <c r="N30" s="42">
        <f>SUM(N29:N29)</f>
        <v>15</v>
      </c>
      <c r="O30" s="32">
        <f>O29</f>
        <v>2</v>
      </c>
      <c r="P30" s="32">
        <f>P29</f>
        <v>1</v>
      </c>
      <c r="Q30" s="32">
        <v>0</v>
      </c>
      <c r="R30" s="42">
        <f>R29</f>
        <v>3</v>
      </c>
      <c r="S30" s="42">
        <f>N30+R30</f>
        <v>18</v>
      </c>
      <c r="T30" s="32">
        <v>18</v>
      </c>
      <c r="U30" s="43">
        <f>T30-N30</f>
        <v>3</v>
      </c>
      <c r="V30" s="57"/>
      <c r="W30" s="45"/>
      <c r="X30" s="45"/>
      <c r="Y30" s="15"/>
      <c r="Z30" s="15"/>
    </row>
    <row r="31" spans="1:26" x14ac:dyDescent="0.25">
      <c r="A31" s="5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60"/>
      <c r="V31" s="51"/>
      <c r="W31" s="58"/>
      <c r="X31" s="58"/>
      <c r="Y31" s="60"/>
      <c r="Z31" s="8"/>
    </row>
    <row r="32" spans="1:26" s="5" customFormat="1" ht="15" customHeight="1" x14ac:dyDescent="0.25">
      <c r="A32" s="9" t="s">
        <v>31</v>
      </c>
      <c r="B32" s="10" t="s">
        <v>26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3">
        <v>120</v>
      </c>
      <c r="W32" s="36">
        <v>218.57</v>
      </c>
      <c r="X32" s="36">
        <f>V32*W32</f>
        <v>26228.399999999998</v>
      </c>
      <c r="Y32" s="15"/>
      <c r="Z32" s="15"/>
    </row>
    <row r="33" spans="1:26" s="3" customFormat="1" ht="24" customHeight="1" x14ac:dyDescent="0.25">
      <c r="A33" s="16"/>
      <c r="B33" s="17">
        <v>2019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 t="s">
        <v>21</v>
      </c>
      <c r="O33" s="19">
        <v>2020</v>
      </c>
      <c r="P33" s="19"/>
      <c r="Q33" s="19"/>
      <c r="R33" s="54" t="s">
        <v>35</v>
      </c>
      <c r="S33" s="20" t="s">
        <v>32</v>
      </c>
      <c r="T33" s="18" t="s">
        <v>33</v>
      </c>
      <c r="U33" s="18" t="s">
        <v>34</v>
      </c>
      <c r="V33" s="55"/>
      <c r="W33" s="38"/>
      <c r="X33" s="38"/>
      <c r="Y33" s="8"/>
      <c r="Z33" s="8"/>
    </row>
    <row r="34" spans="1:26" s="3" customFormat="1" ht="24" customHeight="1" x14ac:dyDescent="0.25">
      <c r="A34" s="23"/>
      <c r="B34" s="24" t="s">
        <v>8</v>
      </c>
      <c r="C34" s="24" t="s">
        <v>9</v>
      </c>
      <c r="D34" s="24" t="s">
        <v>10</v>
      </c>
      <c r="E34" s="24" t="s">
        <v>11</v>
      </c>
      <c r="F34" s="24" t="s">
        <v>12</v>
      </c>
      <c r="G34" s="24" t="s">
        <v>13</v>
      </c>
      <c r="H34" s="24" t="s">
        <v>14</v>
      </c>
      <c r="I34" s="24" t="s">
        <v>15</v>
      </c>
      <c r="J34" s="24" t="s">
        <v>16</v>
      </c>
      <c r="K34" s="24" t="s">
        <v>17</v>
      </c>
      <c r="L34" s="24" t="s">
        <v>18</v>
      </c>
      <c r="M34" s="24" t="s">
        <v>19</v>
      </c>
      <c r="N34" s="18"/>
      <c r="O34" s="24" t="s">
        <v>8</v>
      </c>
      <c r="P34" s="24" t="s">
        <v>9</v>
      </c>
      <c r="Q34" s="24" t="s">
        <v>10</v>
      </c>
      <c r="R34" s="56"/>
      <c r="S34" s="20"/>
      <c r="T34" s="18"/>
      <c r="U34" s="18"/>
      <c r="V34" s="55"/>
      <c r="W34" s="38"/>
      <c r="X34" s="38"/>
      <c r="Y34" s="8"/>
      <c r="Z34" s="8"/>
    </row>
    <row r="35" spans="1:26" s="3" customFormat="1" x14ac:dyDescent="0.25">
      <c r="A35" s="31" t="s">
        <v>20</v>
      </c>
      <c r="B35" s="32"/>
      <c r="C35" s="32"/>
      <c r="D35" s="32">
        <v>3</v>
      </c>
      <c r="E35" s="32">
        <v>9</v>
      </c>
      <c r="F35" s="32">
        <v>10</v>
      </c>
      <c r="G35" s="32">
        <v>9</v>
      </c>
      <c r="H35" s="32">
        <v>8</v>
      </c>
      <c r="I35" s="32">
        <v>11</v>
      </c>
      <c r="J35" s="32">
        <v>9</v>
      </c>
      <c r="K35" s="32">
        <v>8</v>
      </c>
      <c r="L35" s="32">
        <v>9</v>
      </c>
      <c r="M35" s="32">
        <v>8</v>
      </c>
      <c r="N35" s="32">
        <f t="shared" ref="N35" si="11">SUM(B35:M35)</f>
        <v>84</v>
      </c>
      <c r="O35" s="32">
        <v>9</v>
      </c>
      <c r="P35" s="32">
        <v>7</v>
      </c>
      <c r="Q35" s="32">
        <v>0</v>
      </c>
      <c r="R35" s="32">
        <f>SUM(O35:Q35)</f>
        <v>16</v>
      </c>
      <c r="S35" s="32"/>
      <c r="T35" s="32"/>
      <c r="U35" s="33"/>
      <c r="V35" s="55"/>
      <c r="W35" s="38"/>
      <c r="X35" s="38"/>
      <c r="Y35" s="8"/>
      <c r="Z35" s="8"/>
    </row>
    <row r="36" spans="1:26" s="5" customFormat="1" x14ac:dyDescent="0.25">
      <c r="A36" s="41" t="s">
        <v>21</v>
      </c>
      <c r="B36" s="32"/>
      <c r="C36" s="32"/>
      <c r="D36" s="32">
        <f t="shared" ref="D36:M36" si="12">D35</f>
        <v>3</v>
      </c>
      <c r="E36" s="32">
        <f t="shared" si="12"/>
        <v>9</v>
      </c>
      <c r="F36" s="32">
        <f t="shared" si="12"/>
        <v>10</v>
      </c>
      <c r="G36" s="32">
        <f t="shared" si="12"/>
        <v>9</v>
      </c>
      <c r="H36" s="32">
        <f t="shared" si="12"/>
        <v>8</v>
      </c>
      <c r="I36" s="32">
        <f t="shared" si="12"/>
        <v>11</v>
      </c>
      <c r="J36" s="32">
        <f t="shared" si="12"/>
        <v>9</v>
      </c>
      <c r="K36" s="32">
        <f t="shared" si="12"/>
        <v>8</v>
      </c>
      <c r="L36" s="32">
        <f t="shared" si="12"/>
        <v>9</v>
      </c>
      <c r="M36" s="32">
        <f t="shared" si="12"/>
        <v>8</v>
      </c>
      <c r="N36" s="42">
        <f>SUM(N35:N35)</f>
        <v>84</v>
      </c>
      <c r="O36" s="32">
        <f>O35</f>
        <v>9</v>
      </c>
      <c r="P36" s="32">
        <f>P35</f>
        <v>7</v>
      </c>
      <c r="Q36" s="32">
        <v>0</v>
      </c>
      <c r="R36" s="42">
        <f>R35</f>
        <v>16</v>
      </c>
      <c r="S36" s="42">
        <f>N36+R36</f>
        <v>100</v>
      </c>
      <c r="T36" s="32">
        <v>100</v>
      </c>
      <c r="U36" s="43">
        <f>T36-N36</f>
        <v>16</v>
      </c>
      <c r="V36" s="57"/>
      <c r="W36" s="45"/>
      <c r="X36" s="45"/>
      <c r="Y36" s="15"/>
      <c r="Z36" s="15"/>
    </row>
    <row r="37" spans="1:26" s="5" customFormat="1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8"/>
      <c r="O37" s="49"/>
      <c r="P37" s="49"/>
      <c r="Q37" s="49"/>
      <c r="R37" s="50"/>
      <c r="S37" s="50"/>
      <c r="T37" s="49"/>
      <c r="U37" s="50"/>
      <c r="V37" s="51"/>
      <c r="W37" s="58"/>
      <c r="X37" s="58"/>
      <c r="Y37" s="48"/>
      <c r="Z37" s="15"/>
    </row>
    <row r="38" spans="1:26" s="5" customFormat="1" ht="15" customHeight="1" x14ac:dyDescent="0.25">
      <c r="A38" s="9" t="s">
        <v>25</v>
      </c>
      <c r="B38" s="10" t="s">
        <v>26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53">
        <v>0</v>
      </c>
      <c r="W38" s="36">
        <v>218.57</v>
      </c>
      <c r="X38" s="36">
        <f>V38*W38</f>
        <v>0</v>
      </c>
      <c r="Y38" s="15"/>
      <c r="Z38" s="15"/>
    </row>
    <row r="39" spans="1:26" s="3" customFormat="1" ht="24" customHeight="1" x14ac:dyDescent="0.25">
      <c r="A39" s="16"/>
      <c r="B39" s="17">
        <v>2019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 t="s">
        <v>21</v>
      </c>
      <c r="O39" s="19">
        <v>2020</v>
      </c>
      <c r="P39" s="19"/>
      <c r="Q39" s="19"/>
      <c r="R39" s="54" t="s">
        <v>35</v>
      </c>
      <c r="S39" s="20" t="s">
        <v>32</v>
      </c>
      <c r="T39" s="18" t="s">
        <v>33</v>
      </c>
      <c r="U39" s="18" t="s">
        <v>34</v>
      </c>
      <c r="V39" s="55"/>
      <c r="W39" s="38"/>
      <c r="X39" s="38"/>
      <c r="Y39" s="8"/>
      <c r="Z39" s="8"/>
    </row>
    <row r="40" spans="1:26" s="3" customFormat="1" ht="24" customHeight="1" x14ac:dyDescent="0.25">
      <c r="A40" s="23"/>
      <c r="B40" s="24" t="s">
        <v>8</v>
      </c>
      <c r="C40" s="24" t="s">
        <v>9</v>
      </c>
      <c r="D40" s="24" t="s">
        <v>10</v>
      </c>
      <c r="E40" s="24" t="s">
        <v>11</v>
      </c>
      <c r="F40" s="24" t="s">
        <v>12</v>
      </c>
      <c r="G40" s="24" t="s">
        <v>13</v>
      </c>
      <c r="H40" s="24" t="s">
        <v>14</v>
      </c>
      <c r="I40" s="24" t="s">
        <v>15</v>
      </c>
      <c r="J40" s="24" t="s">
        <v>16</v>
      </c>
      <c r="K40" s="24" t="s">
        <v>17</v>
      </c>
      <c r="L40" s="24" t="s">
        <v>18</v>
      </c>
      <c r="M40" s="24" t="s">
        <v>19</v>
      </c>
      <c r="N40" s="18"/>
      <c r="O40" s="24" t="s">
        <v>8</v>
      </c>
      <c r="P40" s="24" t="s">
        <v>9</v>
      </c>
      <c r="Q40" s="24" t="s">
        <v>10</v>
      </c>
      <c r="R40" s="56"/>
      <c r="S40" s="20"/>
      <c r="T40" s="18"/>
      <c r="U40" s="18"/>
      <c r="V40" s="55"/>
      <c r="W40" s="38"/>
      <c r="X40" s="38"/>
      <c r="Y40" s="8"/>
      <c r="Z40" s="8"/>
    </row>
    <row r="41" spans="1:26" s="3" customFormat="1" x14ac:dyDescent="0.25">
      <c r="A41" s="31" t="s">
        <v>22</v>
      </c>
      <c r="B41" s="24"/>
      <c r="C41" s="24"/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f t="shared" ref="N41" si="13">SUM(B41:M41)</f>
        <v>0</v>
      </c>
      <c r="O41" s="24">
        <v>0</v>
      </c>
      <c r="P41" s="61">
        <v>0</v>
      </c>
      <c r="Q41" s="61">
        <v>0</v>
      </c>
      <c r="R41" s="61">
        <f>SUM(O41:Q41)</f>
        <v>0</v>
      </c>
      <c r="S41" s="61"/>
      <c r="T41" s="61"/>
      <c r="U41" s="62"/>
      <c r="V41" s="55"/>
      <c r="W41" s="38"/>
      <c r="X41" s="38"/>
      <c r="Y41" s="8"/>
      <c r="Z41" s="8"/>
    </row>
    <row r="42" spans="1:26" s="5" customFormat="1" x14ac:dyDescent="0.25">
      <c r="A42" s="41" t="s">
        <v>21</v>
      </c>
      <c r="B42" s="32"/>
      <c r="C42" s="32"/>
      <c r="D42" s="32">
        <v>0</v>
      </c>
      <c r="E42" s="32">
        <f t="shared" ref="E42" si="14">E41</f>
        <v>0</v>
      </c>
      <c r="F42" s="32">
        <f t="shared" ref="F42" si="15">F41</f>
        <v>0</v>
      </c>
      <c r="G42" s="32">
        <v>0</v>
      </c>
      <c r="H42" s="32">
        <f t="shared" ref="H42" si="16">H41</f>
        <v>0</v>
      </c>
      <c r="I42" s="32">
        <f t="shared" ref="I42" si="17">I41</f>
        <v>0</v>
      </c>
      <c r="J42" s="32">
        <f t="shared" ref="J42" si="18">J41</f>
        <v>0</v>
      </c>
      <c r="K42" s="32">
        <f t="shared" ref="K42" si="19">K41</f>
        <v>0</v>
      </c>
      <c r="L42" s="32">
        <f t="shared" ref="L42" si="20">L41</f>
        <v>0</v>
      </c>
      <c r="M42" s="32">
        <f t="shared" ref="M42" si="21">M41</f>
        <v>0</v>
      </c>
      <c r="N42" s="42">
        <v>0</v>
      </c>
      <c r="O42" s="32">
        <f>O41</f>
        <v>0</v>
      </c>
      <c r="P42" s="32">
        <f t="shared" ref="P42" si="22">P41</f>
        <v>0</v>
      </c>
      <c r="Q42" s="32">
        <f t="shared" ref="Q42" si="23">Q41</f>
        <v>0</v>
      </c>
      <c r="R42" s="42">
        <f>R41</f>
        <v>0</v>
      </c>
      <c r="S42" s="42">
        <v>0</v>
      </c>
      <c r="T42" s="32">
        <v>0</v>
      </c>
      <c r="U42" s="43">
        <f>T42-N42</f>
        <v>0</v>
      </c>
      <c r="V42" s="57"/>
      <c r="W42" s="45"/>
      <c r="X42" s="45"/>
      <c r="Y42" s="63"/>
      <c r="Z42" s="15"/>
    </row>
    <row r="43" spans="1:26" x14ac:dyDescent="0.25">
      <c r="A43" s="64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0"/>
      <c r="V43" s="65"/>
      <c r="W43" s="66"/>
      <c r="X43" s="66"/>
      <c r="Y43" s="60"/>
      <c r="Z43" s="8"/>
    </row>
    <row r="44" spans="1:26" x14ac:dyDescent="0.25">
      <c r="A44" s="67" t="s">
        <v>21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8">
        <f>SUM(V6:V43)</f>
        <v>554</v>
      </c>
      <c r="W44" s="69"/>
      <c r="X44" s="70">
        <f>X38+X32+X26+X20+X14+X6</f>
        <v>121087.78</v>
      </c>
      <c r="Y44" s="8"/>
      <c r="Z44" s="8"/>
    </row>
    <row r="45" spans="1:26" x14ac:dyDescent="0.25">
      <c r="A45" s="5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71"/>
      <c r="W45" s="71"/>
      <c r="X45" s="71"/>
      <c r="Y45" s="8"/>
      <c r="Z45" s="8"/>
    </row>
    <row r="46" spans="1:26" x14ac:dyDescent="0.25">
      <c r="A46" s="59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71"/>
      <c r="W46" s="71"/>
      <c r="X46" s="71"/>
      <c r="Y46" s="8"/>
      <c r="Z46" s="8"/>
    </row>
    <row r="47" spans="1:26" x14ac:dyDescent="0.25">
      <c r="A47" s="5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71"/>
      <c r="W47" s="71"/>
      <c r="X47" s="71"/>
      <c r="Y47" s="8"/>
      <c r="Z47" s="8"/>
    </row>
  </sheetData>
  <mergeCells count="79">
    <mergeCell ref="A1:X1"/>
    <mergeCell ref="T21:T22"/>
    <mergeCell ref="U21:U22"/>
    <mergeCell ref="T15:T16"/>
    <mergeCell ref="U15:U16"/>
    <mergeCell ref="A14:A16"/>
    <mergeCell ref="A2:A4"/>
    <mergeCell ref="A5:U5"/>
    <mergeCell ref="B2:U2"/>
    <mergeCell ref="S15:S16"/>
    <mergeCell ref="R15:R16"/>
    <mergeCell ref="R3:R4"/>
    <mergeCell ref="T3:T4"/>
    <mergeCell ref="U3:U4"/>
    <mergeCell ref="B3:M3"/>
    <mergeCell ref="N3:N4"/>
    <mergeCell ref="S39:S40"/>
    <mergeCell ref="T39:T40"/>
    <mergeCell ref="U39:U40"/>
    <mergeCell ref="U33:U34"/>
    <mergeCell ref="B39:M39"/>
    <mergeCell ref="N39:N40"/>
    <mergeCell ref="O39:Q39"/>
    <mergeCell ref="R39:R40"/>
    <mergeCell ref="R33:R34"/>
    <mergeCell ref="S33:S34"/>
    <mergeCell ref="T33:T34"/>
    <mergeCell ref="O3:Q3"/>
    <mergeCell ref="O21:Q21"/>
    <mergeCell ref="B38:U38"/>
    <mergeCell ref="B14:U14"/>
    <mergeCell ref="B26:U26"/>
    <mergeCell ref="B32:U32"/>
    <mergeCell ref="O15:Q15"/>
    <mergeCell ref="B15:M15"/>
    <mergeCell ref="N15:N16"/>
    <mergeCell ref="S3:S4"/>
    <mergeCell ref="R27:R28"/>
    <mergeCell ref="S27:S28"/>
    <mergeCell ref="T27:T28"/>
    <mergeCell ref="A38:A40"/>
    <mergeCell ref="A32:A34"/>
    <mergeCell ref="A26:A28"/>
    <mergeCell ref="B20:U20"/>
    <mergeCell ref="A20:A22"/>
    <mergeCell ref="B33:M33"/>
    <mergeCell ref="N33:N34"/>
    <mergeCell ref="B27:M27"/>
    <mergeCell ref="N27:N28"/>
    <mergeCell ref="O27:Q27"/>
    <mergeCell ref="O33:Q33"/>
    <mergeCell ref="B21:M21"/>
    <mergeCell ref="N21:N22"/>
    <mergeCell ref="U27:U28"/>
    <mergeCell ref="R21:R22"/>
    <mergeCell ref="S21:S22"/>
    <mergeCell ref="V5:X5"/>
    <mergeCell ref="V6:V12"/>
    <mergeCell ref="W6:W12"/>
    <mergeCell ref="X6:X12"/>
    <mergeCell ref="V2:X2"/>
    <mergeCell ref="W3:W4"/>
    <mergeCell ref="X3:X4"/>
    <mergeCell ref="V3:V4"/>
    <mergeCell ref="V14:V18"/>
    <mergeCell ref="W14:W18"/>
    <mergeCell ref="X14:X18"/>
    <mergeCell ref="V20:V24"/>
    <mergeCell ref="W20:W24"/>
    <mergeCell ref="X20:X24"/>
    <mergeCell ref="V38:V42"/>
    <mergeCell ref="W38:W42"/>
    <mergeCell ref="X38:X42"/>
    <mergeCell ref="V26:V30"/>
    <mergeCell ref="W26:W30"/>
    <mergeCell ref="X26:X30"/>
    <mergeCell ref="V32:V36"/>
    <mergeCell ref="W32:W36"/>
    <mergeCell ref="X32:X36"/>
  </mergeCells>
  <pageMargins left="0.25" right="0.25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2020-03-19T11:13:01Z</dcterms:modified>
</cp:coreProperties>
</file>